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2025 Hřiště Armádní\Revokace_usneseni\Podklady_schvalene_RM\"/>
    </mc:Choice>
  </mc:AlternateContent>
  <xr:revisionPtr revIDLastSave="0" documentId="8_{C98885AE-AE5B-4D61-9C2F-241F6B38304B}" xr6:coauthVersionLast="47" xr6:coauthVersionMax="47" xr10:uidLastSave="{00000000-0000-0000-0000-000000000000}"/>
  <bookViews>
    <workbookView xWindow="-120" yWindow="-120" windowWidth="29040" windowHeight="15720" tabRatio="562" xr2:uid="{00000000-000D-0000-FFFF-FFFF00000000}"/>
  </bookViews>
  <sheets>
    <sheet name="Fitnes 1" sheetId="1" r:id="rId1"/>
  </sheets>
  <definedNames>
    <definedName name="_xlnm._FilterDatabase" localSheetId="0" hidden="1">'Fitnes 1'!$B$5:$B$5</definedName>
    <definedName name="A">#REF!</definedName>
    <definedName name="aax">#REF!</definedName>
    <definedName name="ccccec">#REF!</definedName>
    <definedName name="Cenová_nabídka_na_akci___dětské_hřiště">'Fitnes 1'!$B$2</definedName>
    <definedName name="Code">#REF!</definedName>
    <definedName name="ddd">#REF!</definedName>
    <definedName name="dddd">#REF!</definedName>
    <definedName name="ddddd">#REF!</definedName>
    <definedName name="dddfef">#REF!</definedName>
    <definedName name="dop">#REF!</definedName>
    <definedName name="dopad">#REF!</definedName>
    <definedName name="dopadiste">#REF!</definedName>
    <definedName name="dopadiště">#REF!</definedName>
    <definedName name="DZ">#REF!</definedName>
    <definedName name="eee">#REF!</definedName>
    <definedName name="eeee">#REF!</definedName>
    <definedName name="eef">#REF!</definedName>
    <definedName name="eefe">#REF!,#REF!,#REF!,#REF!,#REF!,#REF!,#REF!</definedName>
    <definedName name="eff">#REF!</definedName>
    <definedName name="egr">#REF!</definedName>
    <definedName name="eqreqf">#REF!</definedName>
    <definedName name="grwg">#REF!,#REF!,#REF!,#REF!,#REF!,#REF!,#REF!</definedName>
    <definedName name="Kody">#REF!</definedName>
    <definedName name="komplet">#REF!</definedName>
    <definedName name="komplet2">#REF!</definedName>
    <definedName name="M">#REF!</definedName>
    <definedName name="MJ">#REF!</definedName>
    <definedName name="mjed">#REF!</definedName>
    <definedName name="_xlnm.Print_Titles" localSheetId="0">'Fitnes 1'!$1:$3</definedName>
    <definedName name="_xlnm.Print_Area" localSheetId="0">'Fitnes 1'!$B$1:$I$63</definedName>
    <definedName name="produkt">#REF!</definedName>
    <definedName name="produkt2">#REF!</definedName>
    <definedName name="qqq">#REF!</definedName>
    <definedName name="qreqr">#REF!</definedName>
    <definedName name="Rada">#REF!,#REF!,#REF!,#REF!,#REF!,#REF!,#REF!</definedName>
    <definedName name="rrere">#REF!</definedName>
    <definedName name="rrr">#REF!</definedName>
    <definedName name="vvv">#REF!</definedName>
    <definedName name="ww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33" i="1"/>
  <c r="H32" i="1"/>
  <c r="H30" i="1"/>
  <c r="I30" i="1" s="1"/>
  <c r="E19" i="1"/>
  <c r="E21" i="1" s="1"/>
  <c r="E27" i="1" s="1"/>
  <c r="G13" i="1"/>
  <c r="H13" i="1" s="1"/>
  <c r="I13" i="1" s="1"/>
  <c r="I32" i="1" l="1"/>
  <c r="G19" i="1"/>
  <c r="H19" i="1" l="1"/>
  <c r="I19" i="1" s="1"/>
  <c r="H27" i="1" l="1"/>
  <c r="G23" i="1"/>
  <c r="H23" i="1" s="1"/>
  <c r="G21" i="1"/>
  <c r="H21" i="1" s="1"/>
  <c r="I21" i="1" s="1"/>
  <c r="G22" i="1"/>
  <c r="H22" i="1" s="1"/>
  <c r="I22" i="1" s="1"/>
  <c r="G24" i="1"/>
  <c r="H24" i="1" s="1"/>
  <c r="G20" i="1"/>
  <c r="I27" i="1" l="1"/>
  <c r="I33" i="1" s="1"/>
  <c r="H33" i="1"/>
  <c r="I23" i="1"/>
  <c r="I24" i="1"/>
  <c r="H20" i="1"/>
  <c r="I20" i="1" s="1"/>
  <c r="G7" i="1"/>
  <c r="H7" i="1" l="1"/>
  <c r="I7" i="1" s="1"/>
  <c r="I3" i="1" l="1"/>
</calcChain>
</file>

<file path=xl/sharedStrings.xml><?xml version="1.0" encoding="utf-8"?>
<sst xmlns="http://schemas.openxmlformats.org/spreadsheetml/2006/main" count="44" uniqueCount="37">
  <si>
    <t>Číslo výrobku</t>
  </si>
  <si>
    <t>Název</t>
  </si>
  <si>
    <t>Cena celkem</t>
  </si>
  <si>
    <t>Měrná jednotka</t>
  </si>
  <si>
    <t>Jednotková cena</t>
  </si>
  <si>
    <t>Množství</t>
  </si>
  <si>
    <t>Datum:</t>
  </si>
  <si>
    <t>DPH</t>
  </si>
  <si>
    <t>Cena včetně DPH</t>
  </si>
  <si>
    <t>m2</t>
  </si>
  <si>
    <t>kpl</t>
  </si>
  <si>
    <t>DOPADOVÉ PLOCHY</t>
  </si>
  <si>
    <t>CELKOVÁ CENA</t>
  </si>
  <si>
    <t>HERNÍ A SPORTOVNÍ PRVKY KOMPAN / DODÁVKA + MONTÁŽ</t>
  </si>
  <si>
    <t>SOUVISEJÍCÍ NÁKLADY, STAVEBNÍ PRÁCE</t>
  </si>
  <si>
    <t>Kód</t>
  </si>
  <si>
    <t>P1</t>
  </si>
  <si>
    <t>*EPDM 11mm, SBR dle CFH, zakončení tzv. do ztracena s překrytím zeminou</t>
  </si>
  <si>
    <t>Litý pryžový povrch (EPDM) s aromatickým pojivem, barevnost: dle návrhu</t>
  </si>
  <si>
    <t xml:space="preserve">Zemní práce - sejmutí ornice vč. odvozu a likvidace </t>
  </si>
  <si>
    <t>Vyměření, výkop a betonáž základových patek sloupů arény</t>
  </si>
  <si>
    <t>Zhotovení podkladních vrstev pod pryžový povrch (štěrkové lože fr. 0-32 a 0-4 tl. 220 mm)</t>
  </si>
  <si>
    <t>D + M Lajnování hřiště dle návrhu (basketbal, volejbal, nohejbal, florbal, malá kopaná)</t>
  </si>
  <si>
    <t>bm</t>
  </si>
  <si>
    <t>Přesun hmot a metriálu, zatravnění, ostatní náklady</t>
  </si>
  <si>
    <t xml:space="preserve">D+M Obruby podél hřiště vč. </t>
  </si>
  <si>
    <t>Multi. sloupky + síť 1kpl</t>
  </si>
  <si>
    <t>Multifunkční sportoviště 12x20m - ochranné oplocení</t>
  </si>
  <si>
    <t>Oplocení - pozink. sloupky 80x80x3mm v.5m (24ks)</t>
  </si>
  <si>
    <t>Žárově pozinkovaný ocel. panel, v. 1000 mm (58bm)</t>
  </si>
  <si>
    <t>Polypropylen vysokopevnostní bezuzlová síť, barva: modrá, síla 4,0mm,velikost oka : 45 mm (58bm)</t>
  </si>
  <si>
    <t>Integrovaná multifunkční brána s basketbalovým
košem (2 ks)</t>
  </si>
  <si>
    <t>Servisní brána (2ks)</t>
  </si>
  <si>
    <t>Hřiště Armádní, Milovice</t>
  </si>
  <si>
    <t xml:space="preserve">Zpracování potřebné projektové dokumentace </t>
  </si>
  <si>
    <t xml:space="preserve"> </t>
  </si>
  <si>
    <t>Veškerá potřebná inženýrská činnost nezbytná pro dokončení díla -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</si>
</sst>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F800]dddd\,\ mmmm\ dd\,\ yyyy"/>
    <numFmt numFmtId="166" formatCode="#,##0.00\ &quot;Kč&quot;"/>
    <numFmt numFmtId="167" formatCode="#,##0\ &quot;Kč&quot;"/>
  </numFmts>
  <fonts count="18" x14ac:knownFonts="1">
    <font>
      <sz val="10"/>
      <name val="Arial"/>
    </font>
    <font>
      <sz val="10"/>
      <name val="Tahoma"/>
      <family val="2"/>
    </font>
    <font>
      <b/>
      <sz val="10"/>
      <color indexed="9"/>
      <name val="Tahoma"/>
      <family val="2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b/>
      <u/>
      <sz val="10"/>
      <name val="Tahoma"/>
      <family val="2"/>
      <charset val="238"/>
    </font>
    <font>
      <b/>
      <sz val="14"/>
      <name val="Tahoma"/>
      <family val="2"/>
      <charset val="238"/>
    </font>
    <font>
      <sz val="10"/>
      <name val="Tahoma"/>
      <family val="2"/>
      <charset val="238"/>
    </font>
    <font>
      <b/>
      <sz val="11"/>
      <name val="Tahoma"/>
      <family val="2"/>
      <charset val="238"/>
    </font>
    <font>
      <b/>
      <u/>
      <sz val="9"/>
      <name val="Tahoma"/>
      <family val="2"/>
      <charset val="238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12"/>
      <name val="Tahoma"/>
      <family val="2"/>
      <charset val="238"/>
    </font>
    <font>
      <sz val="12"/>
      <name val="Arial"/>
      <family val="2"/>
      <charset val="238"/>
    </font>
    <font>
      <i/>
      <sz val="9"/>
      <name val="Tahoma"/>
      <family val="2"/>
      <charset val="238"/>
    </font>
    <font>
      <b/>
      <sz val="9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213F7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23"/>
      </right>
      <top style="thin">
        <color indexed="64"/>
      </top>
      <bottom style="thin">
        <color indexed="22"/>
      </bottom>
      <diagonal/>
    </border>
    <border>
      <left style="thin">
        <color indexed="23"/>
      </left>
      <right style="medium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 style="thin">
        <color indexed="22"/>
      </top>
      <bottom/>
      <diagonal/>
    </border>
    <border diagonalUp="1">
      <left style="thin">
        <color indexed="23"/>
      </left>
      <right style="thin">
        <color indexed="23"/>
      </right>
      <top style="thin">
        <color indexed="22"/>
      </top>
      <bottom style="thin">
        <color indexed="22"/>
      </bottom>
      <diagonal style="thin">
        <color indexed="23"/>
      </diagonal>
    </border>
    <border diagonalUp="1">
      <left style="thin">
        <color indexed="64"/>
      </left>
      <right style="thin">
        <color indexed="23"/>
      </right>
      <top style="thin">
        <color indexed="22"/>
      </top>
      <bottom style="thin">
        <color indexed="22"/>
      </bottom>
      <diagonal style="thin">
        <color indexed="64"/>
      </diagonal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8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6" fontId="1" fillId="2" borderId="0" xfId="0" applyNumberFormat="1" applyFont="1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top"/>
    </xf>
    <xf numFmtId="165" fontId="4" fillId="2" borderId="0" xfId="0" applyNumberFormat="1" applyFont="1" applyFill="1" applyAlignment="1">
      <alignment horizontal="left" vertical="top"/>
    </xf>
    <xf numFmtId="167" fontId="1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right"/>
    </xf>
    <xf numFmtId="167" fontId="1" fillId="5" borderId="1" xfId="0" applyNumberFormat="1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66" fontId="4" fillId="6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6" fontId="2" fillId="3" borderId="3" xfId="0" applyNumberFormat="1" applyFont="1" applyFill="1" applyBorder="1" applyAlignment="1">
      <alignment horizontal="center" vertical="center" wrapText="1"/>
    </xf>
    <xf numFmtId="166" fontId="2" fillId="3" borderId="4" xfId="0" applyNumberFormat="1" applyFont="1" applyFill="1" applyBorder="1" applyAlignment="1">
      <alignment horizontal="center" vertical="center" wrapText="1"/>
    </xf>
    <xf numFmtId="166" fontId="7" fillId="5" borderId="5" xfId="0" applyNumberFormat="1" applyFont="1" applyFill="1" applyBorder="1" applyAlignment="1">
      <alignment horizontal="center" vertical="center" wrapText="1"/>
    </xf>
    <xf numFmtId="166" fontId="7" fillId="6" borderId="5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" fontId="4" fillId="5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vertical="center" wrapText="1"/>
    </xf>
    <xf numFmtId="0" fontId="10" fillId="7" borderId="10" xfId="0" applyFont="1" applyFill="1" applyBorder="1" applyAlignment="1">
      <alignment vertical="center" wrapText="1"/>
    </xf>
    <xf numFmtId="167" fontId="10" fillId="7" borderId="11" xfId="0" applyNumberFormat="1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7" fontId="1" fillId="5" borderId="20" xfId="0" applyNumberFormat="1" applyFont="1" applyFill="1" applyBorder="1" applyAlignment="1">
      <alignment horizontal="center" vertical="center" wrapText="1"/>
    </xf>
    <xf numFmtId="166" fontId="7" fillId="5" borderId="19" xfId="0" applyNumberFormat="1" applyFont="1" applyFill="1" applyBorder="1" applyAlignment="1">
      <alignment horizontal="center" vertical="center" wrapText="1"/>
    </xf>
    <xf numFmtId="166" fontId="7" fillId="5" borderId="21" xfId="0" applyNumberFormat="1" applyFont="1" applyFill="1" applyBorder="1" applyAlignment="1">
      <alignment horizontal="center" vertical="center" wrapText="1"/>
    </xf>
    <xf numFmtId="166" fontId="7" fillId="2" borderId="22" xfId="0" applyNumberFormat="1" applyFont="1" applyFill="1" applyBorder="1" applyAlignment="1">
      <alignment horizontal="center" vertical="center" wrapText="1"/>
    </xf>
    <xf numFmtId="167" fontId="1" fillId="6" borderId="22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vertical="center" wrapText="1"/>
    </xf>
    <xf numFmtId="167" fontId="4" fillId="6" borderId="1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167" fontId="4" fillId="5" borderId="1" xfId="0" applyNumberFormat="1" applyFont="1" applyFill="1" applyBorder="1" applyAlignment="1">
      <alignment horizontal="center" vertical="center" wrapText="1"/>
    </xf>
    <xf numFmtId="167" fontId="7" fillId="5" borderId="22" xfId="0" applyNumberFormat="1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vertical="center" wrapText="1"/>
    </xf>
    <xf numFmtId="0" fontId="9" fillId="5" borderId="7" xfId="0" applyFont="1" applyFill="1" applyBorder="1" applyAlignment="1">
      <alignment vertical="center" wrapText="1"/>
    </xf>
    <xf numFmtId="167" fontId="7" fillId="6" borderId="5" xfId="0" applyNumberFormat="1" applyFont="1" applyFill="1" applyBorder="1" applyAlignment="1">
      <alignment horizontal="center" vertical="center" wrapText="1"/>
    </xf>
    <xf numFmtId="167" fontId="11" fillId="7" borderId="11" xfId="0" applyNumberFormat="1" applyFont="1" applyFill="1" applyBorder="1" applyAlignment="1">
      <alignment horizontal="center" vertical="center" wrapText="1"/>
    </xf>
    <xf numFmtId="167" fontId="10" fillId="7" borderId="12" xfId="0" applyNumberFormat="1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left" vertical="center" wrapText="1" indent="1"/>
    </xf>
    <xf numFmtId="167" fontId="7" fillId="5" borderId="24" xfId="0" applyNumberFormat="1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left" vertical="center" wrapText="1" indent="1"/>
    </xf>
    <xf numFmtId="0" fontId="16" fillId="5" borderId="7" xfId="0" applyFont="1" applyFill="1" applyBorder="1" applyAlignment="1">
      <alignment horizontal="left" vertical="center" indent="1"/>
    </xf>
    <xf numFmtId="0" fontId="13" fillId="5" borderId="25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left" vertical="center" wrapText="1" indent="1"/>
    </xf>
    <xf numFmtId="0" fontId="1" fillId="5" borderId="27" xfId="0" applyFont="1" applyFill="1" applyBorder="1" applyAlignment="1">
      <alignment horizontal="center" vertical="center" wrapText="1"/>
    </xf>
    <xf numFmtId="1" fontId="4" fillId="5" borderId="27" xfId="0" applyNumberFormat="1" applyFont="1" applyFill="1" applyBorder="1" applyAlignment="1">
      <alignment horizontal="center" vertical="center" wrapText="1"/>
    </xf>
    <xf numFmtId="167" fontId="1" fillId="5" borderId="27" xfId="0" applyNumberFormat="1" applyFont="1" applyFill="1" applyBorder="1" applyAlignment="1">
      <alignment horizontal="center" vertical="center" wrapText="1"/>
    </xf>
    <xf numFmtId="167" fontId="4" fillId="5" borderId="28" xfId="0" applyNumberFormat="1" applyFont="1" applyFill="1" applyBorder="1" applyAlignment="1">
      <alignment horizontal="center" vertical="center" wrapText="1"/>
    </xf>
    <xf numFmtId="167" fontId="1" fillId="5" borderId="28" xfId="0" applyNumberFormat="1" applyFont="1" applyFill="1" applyBorder="1" applyAlignment="1">
      <alignment horizontal="center" vertical="center" wrapText="1"/>
    </xf>
    <xf numFmtId="167" fontId="7" fillId="5" borderId="27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left" vertical="center" wrapText="1"/>
    </xf>
    <xf numFmtId="167" fontId="1" fillId="6" borderId="29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67" fontId="4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0" xfId="0"/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2" borderId="14" xfId="0" applyFont="1" applyFill="1" applyBorder="1" applyAlignment="1">
      <alignment horizontal="left" vertical="center" wrapText="1"/>
    </xf>
  </cellXfs>
  <cellStyles count="3">
    <cellStyle name="čárky 2" xfId="1" xr:uid="{00000000-0005-0000-0000-000000000000}"/>
    <cellStyle name="Normální" xfId="0" builtinId="0"/>
    <cellStyle name="normální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zoomScale="80" zoomScaleNormal="80" workbookViewId="0">
      <selection activeCell="K11" sqref="K11"/>
    </sheetView>
  </sheetViews>
  <sheetFormatPr defaultColWidth="9.140625" defaultRowHeight="12.75" x14ac:dyDescent="0.2"/>
  <cols>
    <col min="1" max="1" width="9.140625" style="1"/>
    <col min="2" max="2" width="20.140625" style="2" customWidth="1"/>
    <col min="3" max="3" width="76.7109375" style="1" customWidth="1"/>
    <col min="4" max="4" width="7.7109375" style="2" customWidth="1"/>
    <col min="5" max="5" width="7.42578125" style="2" customWidth="1"/>
    <col min="6" max="6" width="14.42578125" style="2" customWidth="1"/>
    <col min="7" max="7" width="18.42578125" style="2" customWidth="1"/>
    <col min="8" max="8" width="14.5703125" style="1" customWidth="1"/>
    <col min="9" max="9" width="27.28515625" style="3" bestFit="1" customWidth="1"/>
    <col min="10" max="10" width="9.140625" style="1"/>
    <col min="11" max="11" width="54.42578125" style="1" customWidth="1"/>
    <col min="12" max="13" width="9.140625" style="1"/>
    <col min="14" max="14" width="12.5703125" style="1" bestFit="1" customWidth="1"/>
    <col min="15" max="16384" width="9.140625" style="1"/>
  </cols>
  <sheetData>
    <row r="1" spans="1:9" ht="44.25" customHeight="1" x14ac:dyDescent="0.2">
      <c r="B1" s="84"/>
      <c r="C1" s="85"/>
      <c r="D1" s="85"/>
      <c r="E1" s="85"/>
      <c r="F1" s="85"/>
      <c r="G1" s="85"/>
      <c r="H1" s="85"/>
    </row>
    <row r="2" spans="1:9" ht="45" customHeight="1" x14ac:dyDescent="0.25">
      <c r="B2" s="86" t="s">
        <v>33</v>
      </c>
      <c r="C2" s="87"/>
      <c r="D2" s="87"/>
      <c r="E2" s="87"/>
      <c r="F2" s="87"/>
      <c r="G2" s="87"/>
      <c r="H2" s="12"/>
      <c r="I2" s="6"/>
    </row>
    <row r="3" spans="1:9" ht="24" customHeight="1" thickBot="1" x14ac:dyDescent="0.25">
      <c r="B3" s="87"/>
      <c r="C3" s="87"/>
      <c r="D3" s="87"/>
      <c r="E3" s="87"/>
      <c r="F3" s="87"/>
      <c r="G3" s="87"/>
      <c r="H3" s="7" t="s">
        <v>6</v>
      </c>
      <c r="I3" s="8">
        <f ca="1">TODAY()</f>
        <v>45876</v>
      </c>
    </row>
    <row r="4" spans="1:9" ht="38.25" x14ac:dyDescent="0.2">
      <c r="A4" s="30" t="s">
        <v>15</v>
      </c>
      <c r="B4" s="30" t="s">
        <v>0</v>
      </c>
      <c r="C4" s="20" t="s">
        <v>1</v>
      </c>
      <c r="D4" s="26" t="s">
        <v>3</v>
      </c>
      <c r="E4" s="21" t="s">
        <v>5</v>
      </c>
      <c r="F4" s="20" t="s">
        <v>4</v>
      </c>
      <c r="G4" s="22" t="s">
        <v>2</v>
      </c>
      <c r="H4" s="20" t="s">
        <v>7</v>
      </c>
      <c r="I4" s="23" t="s">
        <v>8</v>
      </c>
    </row>
    <row r="5" spans="1:9" s="5" customFormat="1" x14ac:dyDescent="0.2">
      <c r="A5" s="31"/>
      <c r="B5" s="31"/>
      <c r="C5" s="58"/>
      <c r="D5" s="28"/>
      <c r="E5" s="16"/>
      <c r="F5" s="13"/>
      <c r="G5" s="14"/>
      <c r="H5" s="13"/>
      <c r="I5" s="47"/>
    </row>
    <row r="6" spans="1:9" s="5" customFormat="1" x14ac:dyDescent="0.2">
      <c r="A6" s="50"/>
      <c r="B6" s="50"/>
      <c r="C6" s="38" t="s">
        <v>13</v>
      </c>
      <c r="D6" s="27"/>
      <c r="E6" s="15"/>
      <c r="F6" s="9"/>
      <c r="G6" s="10"/>
      <c r="H6" s="9"/>
      <c r="I6" s="48"/>
    </row>
    <row r="7" spans="1:9" s="5" customFormat="1" x14ac:dyDescent="0.2">
      <c r="A7" s="51" t="s">
        <v>16</v>
      </c>
      <c r="B7" s="51"/>
      <c r="C7" s="53" t="s">
        <v>27</v>
      </c>
      <c r="D7" s="28" t="s">
        <v>10</v>
      </c>
      <c r="E7" s="17">
        <v>1</v>
      </c>
      <c r="F7" s="80"/>
      <c r="G7" s="56">
        <f>F7*E7</f>
        <v>0</v>
      </c>
      <c r="H7" s="13">
        <f>(G7/100)*21</f>
        <v>0</v>
      </c>
      <c r="I7" s="57">
        <f>G7+H7</f>
        <v>0</v>
      </c>
    </row>
    <row r="8" spans="1:9" s="5" customFormat="1" x14ac:dyDescent="0.2">
      <c r="A8" s="51"/>
      <c r="B8" s="51"/>
      <c r="C8" s="65" t="s">
        <v>28</v>
      </c>
      <c r="D8" s="28"/>
      <c r="E8" s="36"/>
      <c r="F8" s="13"/>
      <c r="G8" s="56"/>
      <c r="H8" s="13"/>
      <c r="I8" s="64"/>
    </row>
    <row r="9" spans="1:9" s="5" customFormat="1" x14ac:dyDescent="0.2">
      <c r="A9" s="51"/>
      <c r="B9" s="51"/>
      <c r="C9" s="65" t="s">
        <v>29</v>
      </c>
      <c r="D9" s="28"/>
      <c r="E9" s="36"/>
      <c r="F9" s="13"/>
      <c r="G9" s="56"/>
      <c r="H9" s="13"/>
      <c r="I9" s="64"/>
    </row>
    <row r="10" spans="1:9" s="5" customFormat="1" x14ac:dyDescent="0.2">
      <c r="A10" s="51"/>
      <c r="B10" s="51"/>
      <c r="C10" s="66" t="s">
        <v>30</v>
      </c>
      <c r="D10" s="28"/>
      <c r="E10" s="36"/>
      <c r="F10" s="13"/>
      <c r="G10" s="56"/>
      <c r="H10" s="13"/>
      <c r="I10" s="64"/>
    </row>
    <row r="11" spans="1:9" s="5" customFormat="1" x14ac:dyDescent="0.2">
      <c r="A11" s="51"/>
      <c r="B11" s="51"/>
      <c r="C11" s="66" t="s">
        <v>31</v>
      </c>
      <c r="D11" s="28"/>
      <c r="E11" s="36"/>
      <c r="F11" s="13"/>
      <c r="G11" s="56"/>
      <c r="H11" s="13"/>
      <c r="I11" s="64"/>
    </row>
    <row r="12" spans="1:9" s="5" customFormat="1" x14ac:dyDescent="0.2">
      <c r="A12" s="51"/>
      <c r="B12" s="51"/>
      <c r="C12" s="66" t="s">
        <v>32</v>
      </c>
      <c r="D12" s="28"/>
      <c r="E12" s="36"/>
      <c r="F12" s="13"/>
      <c r="G12" s="56"/>
      <c r="H12" s="13"/>
      <c r="I12" s="64"/>
    </row>
    <row r="13" spans="1:9" s="5" customFormat="1" ht="13.5" thickBot="1" x14ac:dyDescent="0.25">
      <c r="A13" s="52"/>
      <c r="B13" s="52"/>
      <c r="C13" s="55" t="s">
        <v>26</v>
      </c>
      <c r="D13" s="29" t="s">
        <v>10</v>
      </c>
      <c r="E13" s="33">
        <v>1</v>
      </c>
      <c r="F13" s="80"/>
      <c r="G13" s="54">
        <f>F13*E13</f>
        <v>0</v>
      </c>
      <c r="H13" s="18">
        <f>G13/100*21</f>
        <v>0</v>
      </c>
      <c r="I13" s="60">
        <f>H13+G13</f>
        <v>0</v>
      </c>
    </row>
    <row r="14" spans="1:9" s="5" customFormat="1" x14ac:dyDescent="0.2">
      <c r="A14" s="81"/>
      <c r="B14" s="81"/>
      <c r="C14" s="81"/>
      <c r="D14" s="81"/>
      <c r="E14" s="81"/>
      <c r="F14" s="81"/>
      <c r="G14" s="81"/>
      <c r="H14" s="81"/>
      <c r="I14" s="81"/>
    </row>
    <row r="15" spans="1:9" s="5" customFormat="1" x14ac:dyDescent="0.2">
      <c r="A15" s="82"/>
      <c r="B15" s="82"/>
      <c r="C15" s="82"/>
      <c r="D15" s="82"/>
      <c r="E15" s="82"/>
      <c r="F15" s="82"/>
      <c r="G15" s="82"/>
      <c r="H15" s="82"/>
      <c r="I15" s="82"/>
    </row>
    <row r="16" spans="1:9" s="5" customFormat="1" x14ac:dyDescent="0.2">
      <c r="A16" s="42"/>
      <c r="B16" s="42"/>
      <c r="C16" s="43"/>
      <c r="D16" s="44"/>
      <c r="E16" s="44"/>
      <c r="F16" s="44"/>
      <c r="G16" s="44"/>
      <c r="H16" s="44"/>
      <c r="I16" s="44"/>
    </row>
    <row r="17" spans="1:9" s="5" customFormat="1" x14ac:dyDescent="0.2">
      <c r="A17" s="32"/>
      <c r="B17" s="32"/>
      <c r="C17" s="37"/>
      <c r="D17" s="27"/>
      <c r="E17" s="33"/>
      <c r="F17" s="18"/>
      <c r="G17" s="19"/>
      <c r="H17" s="18"/>
      <c r="I17" s="25"/>
    </row>
    <row r="18" spans="1:9" s="5" customFormat="1" x14ac:dyDescent="0.2">
      <c r="A18" s="34"/>
      <c r="B18" s="34"/>
      <c r="C18" s="59" t="s">
        <v>14</v>
      </c>
      <c r="D18" s="28"/>
      <c r="E18" s="36"/>
      <c r="F18" s="13"/>
      <c r="G18" s="14"/>
      <c r="H18" s="13"/>
      <c r="I18" s="24"/>
    </row>
    <row r="19" spans="1:9" s="5" customFormat="1" x14ac:dyDescent="0.2">
      <c r="A19" s="35"/>
      <c r="B19" s="35"/>
      <c r="C19" s="55" t="s">
        <v>19</v>
      </c>
      <c r="D19" s="29" t="s">
        <v>9</v>
      </c>
      <c r="E19" s="33">
        <f>110+53+51</f>
        <v>214</v>
      </c>
      <c r="F19" s="80"/>
      <c r="G19" s="54">
        <f>F19*E19</f>
        <v>0</v>
      </c>
      <c r="H19" s="18">
        <f>G19/100*21</f>
        <v>0</v>
      </c>
      <c r="I19" s="60">
        <f>H19+G19</f>
        <v>0</v>
      </c>
    </row>
    <row r="20" spans="1:9" s="5" customFormat="1" x14ac:dyDescent="0.2">
      <c r="A20" s="51"/>
      <c r="B20" s="51"/>
      <c r="C20" s="53" t="s">
        <v>20</v>
      </c>
      <c r="D20" s="28" t="s">
        <v>10</v>
      </c>
      <c r="E20" s="17">
        <v>1</v>
      </c>
      <c r="F20" s="80"/>
      <c r="G20" s="56">
        <f>F20*E20</f>
        <v>0</v>
      </c>
      <c r="H20" s="13">
        <f>(G20/100)*21</f>
        <v>0</v>
      </c>
      <c r="I20" s="57">
        <f>G20+H20</f>
        <v>0</v>
      </c>
    </row>
    <row r="21" spans="1:9" s="5" customFormat="1" x14ac:dyDescent="0.2">
      <c r="A21" s="52"/>
      <c r="B21" s="52"/>
      <c r="C21" s="55" t="s">
        <v>21</v>
      </c>
      <c r="D21" s="29" t="s">
        <v>9</v>
      </c>
      <c r="E21" s="33">
        <f>E19</f>
        <v>214</v>
      </c>
      <c r="F21" s="80"/>
      <c r="G21" s="54">
        <f t="shared" ref="G21:G24" si="0">F21*E21</f>
        <v>0</v>
      </c>
      <c r="H21" s="18">
        <f t="shared" ref="H21:H24" si="1">(G21/100)*21</f>
        <v>0</v>
      </c>
      <c r="I21" s="49">
        <f t="shared" ref="I21:I24" si="2">G21+H21</f>
        <v>0</v>
      </c>
    </row>
    <row r="22" spans="1:9" s="5" customFormat="1" x14ac:dyDescent="0.2">
      <c r="A22" s="51"/>
      <c r="B22" s="51"/>
      <c r="C22" s="53" t="s">
        <v>22</v>
      </c>
      <c r="D22" s="28" t="s">
        <v>10</v>
      </c>
      <c r="E22" s="17">
        <v>1</v>
      </c>
      <c r="F22" s="80"/>
      <c r="G22" s="56">
        <f t="shared" si="0"/>
        <v>0</v>
      </c>
      <c r="H22" s="13">
        <f t="shared" si="1"/>
        <v>0</v>
      </c>
      <c r="I22" s="57">
        <f t="shared" si="2"/>
        <v>0</v>
      </c>
    </row>
    <row r="23" spans="1:9" s="5" customFormat="1" x14ac:dyDescent="0.2">
      <c r="A23" s="52"/>
      <c r="B23" s="52"/>
      <c r="C23" s="55" t="s">
        <v>25</v>
      </c>
      <c r="D23" s="29" t="s">
        <v>23</v>
      </c>
      <c r="E23" s="33">
        <v>64</v>
      </c>
      <c r="F23" s="80"/>
      <c r="G23" s="54">
        <f>F23*E23</f>
        <v>0</v>
      </c>
      <c r="H23" s="18">
        <f t="shared" si="1"/>
        <v>0</v>
      </c>
      <c r="I23" s="49">
        <f t="shared" si="2"/>
        <v>0</v>
      </c>
    </row>
    <row r="24" spans="1:9" s="5" customFormat="1" x14ac:dyDescent="0.2">
      <c r="A24" s="51"/>
      <c r="B24" s="51"/>
      <c r="C24" s="53" t="s">
        <v>24</v>
      </c>
      <c r="D24" s="28" t="s">
        <v>10</v>
      </c>
      <c r="E24" s="17">
        <v>1</v>
      </c>
      <c r="F24" s="80"/>
      <c r="G24" s="56">
        <f t="shared" si="0"/>
        <v>0</v>
      </c>
      <c r="H24" s="13">
        <f t="shared" si="1"/>
        <v>0</v>
      </c>
      <c r="I24" s="57">
        <f t="shared" si="2"/>
        <v>0</v>
      </c>
    </row>
    <row r="25" spans="1:9" s="5" customFormat="1" x14ac:dyDescent="0.2">
      <c r="A25" s="52"/>
      <c r="B25" s="52"/>
      <c r="C25" s="55"/>
      <c r="D25" s="29"/>
      <c r="E25" s="33"/>
      <c r="F25" s="18"/>
      <c r="G25" s="54"/>
      <c r="H25" s="18"/>
      <c r="I25" s="49"/>
    </row>
    <row r="26" spans="1:9" s="5" customFormat="1" x14ac:dyDescent="0.2">
      <c r="A26" s="51"/>
      <c r="B26" s="51"/>
      <c r="C26" s="59" t="s">
        <v>11</v>
      </c>
      <c r="D26" s="28"/>
      <c r="E26" s="17"/>
      <c r="F26" s="13"/>
      <c r="G26" s="56"/>
      <c r="H26" s="13"/>
      <c r="I26" s="57"/>
    </row>
    <row r="27" spans="1:9" s="5" customFormat="1" x14ac:dyDescent="0.2">
      <c r="A27" s="52"/>
      <c r="B27" s="52"/>
      <c r="C27" s="55" t="s">
        <v>18</v>
      </c>
      <c r="D27" s="29" t="s">
        <v>9</v>
      </c>
      <c r="E27" s="33">
        <f>E21</f>
        <v>214</v>
      </c>
      <c r="F27" s="80"/>
      <c r="G27" s="54">
        <f>F27*E27</f>
        <v>0</v>
      </c>
      <c r="H27" s="18">
        <f>G27/100*21</f>
        <v>0</v>
      </c>
      <c r="I27" s="49">
        <f>H27+G27</f>
        <v>0</v>
      </c>
    </row>
    <row r="28" spans="1:9" s="5" customFormat="1" x14ac:dyDescent="0.2">
      <c r="A28" s="51"/>
      <c r="B28" s="51"/>
      <c r="C28" s="63" t="s">
        <v>17</v>
      </c>
      <c r="D28" s="28"/>
      <c r="E28" s="17"/>
      <c r="F28" s="13"/>
      <c r="G28" s="56"/>
      <c r="H28" s="13"/>
      <c r="I28" s="57"/>
    </row>
    <row r="29" spans="1:9" s="5" customFormat="1" x14ac:dyDescent="0.2">
      <c r="A29" s="67"/>
      <c r="B29" s="67"/>
      <c r="C29" s="68"/>
      <c r="D29" s="69"/>
      <c r="E29" s="70"/>
      <c r="F29" s="71"/>
      <c r="G29" s="72"/>
      <c r="H29" s="73"/>
      <c r="I29" s="74"/>
    </row>
    <row r="30" spans="1:9" s="5" customFormat="1" x14ac:dyDescent="0.2">
      <c r="A30" s="67"/>
      <c r="B30" s="67"/>
      <c r="C30" s="75" t="s">
        <v>34</v>
      </c>
      <c r="D30" s="78"/>
      <c r="E30" s="77" t="s">
        <v>35</v>
      </c>
      <c r="F30" s="76"/>
      <c r="G30" s="79">
        <v>0</v>
      </c>
      <c r="H30" s="18">
        <f>G30/100*21</f>
        <v>0</v>
      </c>
      <c r="I30" s="49">
        <f>H30+G30</f>
        <v>0</v>
      </c>
    </row>
    <row r="31" spans="1:9" s="5" customFormat="1" x14ac:dyDescent="0.2">
      <c r="A31" s="67"/>
      <c r="B31" s="67"/>
      <c r="C31" s="68"/>
      <c r="D31" s="69"/>
      <c r="E31" s="70"/>
      <c r="F31" s="71"/>
      <c r="G31" s="72"/>
      <c r="H31" s="73"/>
      <c r="I31" s="74"/>
    </row>
    <row r="32" spans="1:9" s="5" customFormat="1" x14ac:dyDescent="0.2">
      <c r="A32" s="67"/>
      <c r="B32" s="67"/>
      <c r="C32" s="75" t="s">
        <v>36</v>
      </c>
      <c r="D32" s="78"/>
      <c r="E32" s="77" t="s">
        <v>35</v>
      </c>
      <c r="F32" s="76"/>
      <c r="G32" s="79">
        <v>0</v>
      </c>
      <c r="H32" s="18">
        <f>G32/100*21</f>
        <v>0</v>
      </c>
      <c r="I32" s="49">
        <f>H32+G32</f>
        <v>0</v>
      </c>
    </row>
    <row r="33" spans="1:9" s="5" customFormat="1" ht="25.5" customHeight="1" thickBot="1" x14ac:dyDescent="0.25">
      <c r="A33" s="39"/>
      <c r="B33" s="39"/>
      <c r="C33" s="41" t="s">
        <v>12</v>
      </c>
      <c r="D33" s="39"/>
      <c r="E33" s="39"/>
      <c r="F33" s="39"/>
      <c r="G33" s="61">
        <f>SUM(G7:G32)</f>
        <v>0</v>
      </c>
      <c r="H33" s="40">
        <f>SUM(H7:H32)</f>
        <v>0</v>
      </c>
      <c r="I33" s="62">
        <f>SUM(I7:I32)</f>
        <v>0</v>
      </c>
    </row>
    <row r="34" spans="1:9" s="5" customFormat="1" ht="13.5" customHeight="1" thickBot="1" x14ac:dyDescent="0.25">
      <c r="B34" s="88"/>
      <c r="C34" s="88"/>
      <c r="D34" s="11"/>
      <c r="E34" s="11"/>
      <c r="F34" s="11"/>
      <c r="H34" s="45"/>
      <c r="I34" s="46"/>
    </row>
    <row r="35" spans="1:9" s="5" customFormat="1" ht="13.5" customHeight="1" x14ac:dyDescent="0.2">
      <c r="B35" s="83"/>
      <c r="C35" s="83"/>
      <c r="D35" s="83"/>
      <c r="E35" s="83"/>
      <c r="F35" s="83"/>
    </row>
    <row r="36" spans="1:9" s="5" customFormat="1" ht="16.5" customHeight="1" x14ac:dyDescent="0.2">
      <c r="B36" s="4"/>
    </row>
    <row r="37" spans="1:9" s="5" customFormat="1" x14ac:dyDescent="0.2">
      <c r="B37" s="4"/>
    </row>
    <row r="38" spans="1:9" x14ac:dyDescent="0.2">
      <c r="B38" s="4"/>
      <c r="C38" s="5"/>
      <c r="D38" s="5"/>
      <c r="E38" s="5"/>
      <c r="F38" s="5"/>
      <c r="G38" s="5"/>
      <c r="H38" s="5"/>
      <c r="I38" s="5"/>
    </row>
    <row r="39" spans="1:9" x14ac:dyDescent="0.2">
      <c r="B39" s="4"/>
      <c r="C39" s="5"/>
      <c r="D39" s="5"/>
      <c r="E39" s="5"/>
      <c r="F39" s="5"/>
      <c r="G39" s="5"/>
      <c r="H39" s="5"/>
      <c r="I39" s="5"/>
    </row>
    <row r="40" spans="1:9" x14ac:dyDescent="0.2">
      <c r="B40" s="4"/>
      <c r="C40" s="5"/>
      <c r="D40" s="5"/>
      <c r="E40" s="5"/>
      <c r="F40" s="5"/>
      <c r="G40" s="5"/>
      <c r="H40" s="5"/>
      <c r="I40" s="5"/>
    </row>
    <row r="41" spans="1:9" x14ac:dyDescent="0.2">
      <c r="B41" s="4"/>
      <c r="C41" s="5"/>
      <c r="D41" s="5"/>
      <c r="E41" s="5"/>
      <c r="F41" s="5"/>
      <c r="G41" s="5"/>
      <c r="H41" s="5"/>
      <c r="I41" s="5"/>
    </row>
    <row r="42" spans="1:9" x14ac:dyDescent="0.2">
      <c r="B42" s="4"/>
      <c r="C42" s="5"/>
      <c r="D42" s="5"/>
      <c r="E42" s="5"/>
      <c r="F42" s="5"/>
      <c r="G42" s="5"/>
      <c r="H42" s="5"/>
      <c r="I42" s="5"/>
    </row>
    <row r="43" spans="1:9" x14ac:dyDescent="0.2">
      <c r="B43" s="4"/>
      <c r="C43" s="5"/>
      <c r="D43" s="5"/>
      <c r="E43" s="5"/>
      <c r="F43" s="5"/>
      <c r="G43" s="5"/>
      <c r="H43" s="5"/>
      <c r="I43" s="5"/>
    </row>
    <row r="44" spans="1:9" x14ac:dyDescent="0.2">
      <c r="B44" s="4"/>
      <c r="C44" s="5"/>
      <c r="D44" s="5"/>
      <c r="E44" s="5"/>
      <c r="F44" s="5"/>
      <c r="G44" s="5"/>
      <c r="H44" s="5"/>
      <c r="I44" s="5"/>
    </row>
    <row r="45" spans="1:9" x14ac:dyDescent="0.2">
      <c r="B45" s="4"/>
      <c r="C45" s="5"/>
      <c r="D45" s="5"/>
      <c r="E45" s="5"/>
      <c r="F45" s="5"/>
      <c r="G45" s="5"/>
      <c r="H45" s="5"/>
      <c r="I45" s="5"/>
    </row>
    <row r="46" spans="1:9" x14ac:dyDescent="0.2">
      <c r="B46" s="4"/>
      <c r="C46" s="5"/>
      <c r="D46" s="5"/>
      <c r="E46" s="5"/>
      <c r="F46" s="5"/>
      <c r="G46" s="5"/>
      <c r="H46" s="5"/>
      <c r="I46" s="5"/>
    </row>
    <row r="47" spans="1:9" x14ac:dyDescent="0.2">
      <c r="B47" s="4"/>
      <c r="C47" s="5"/>
      <c r="D47" s="5"/>
      <c r="E47" s="5"/>
      <c r="F47" s="5"/>
      <c r="G47" s="5"/>
      <c r="H47" s="5"/>
      <c r="I47" s="5"/>
    </row>
    <row r="48" spans="1:9" x14ac:dyDescent="0.2">
      <c r="B48" s="4"/>
      <c r="C48" s="5"/>
      <c r="D48" s="5"/>
      <c r="E48" s="5"/>
      <c r="F48" s="5"/>
      <c r="G48" s="5"/>
      <c r="H48" s="5"/>
      <c r="I48" s="5"/>
    </row>
    <row r="49" spans="2:9" x14ac:dyDescent="0.2">
      <c r="B49" s="4"/>
      <c r="C49" s="5"/>
      <c r="D49" s="5"/>
      <c r="E49" s="5"/>
      <c r="F49" s="5"/>
      <c r="G49" s="5"/>
      <c r="H49" s="5"/>
      <c r="I49" s="5"/>
    </row>
    <row r="50" spans="2:9" x14ac:dyDescent="0.2">
      <c r="B50" s="4"/>
      <c r="C50" s="5"/>
      <c r="D50" s="5"/>
      <c r="E50" s="5"/>
      <c r="F50" s="5"/>
      <c r="G50" s="5"/>
      <c r="H50" s="5"/>
      <c r="I50" s="5"/>
    </row>
    <row r="51" spans="2:9" x14ac:dyDescent="0.2">
      <c r="B51" s="4"/>
      <c r="C51" s="5"/>
      <c r="D51" s="5"/>
      <c r="E51" s="5"/>
      <c r="F51" s="5"/>
      <c r="G51" s="5"/>
      <c r="H51" s="5"/>
      <c r="I51" s="5"/>
    </row>
    <row r="52" spans="2:9" x14ac:dyDescent="0.2">
      <c r="B52" s="4"/>
      <c r="C52" s="5"/>
      <c r="D52" s="5"/>
      <c r="E52" s="5"/>
      <c r="F52" s="5"/>
      <c r="G52" s="5"/>
      <c r="H52" s="5"/>
      <c r="I52" s="5"/>
    </row>
    <row r="53" spans="2:9" x14ac:dyDescent="0.2">
      <c r="B53" s="4"/>
      <c r="C53" s="5"/>
      <c r="D53" s="5"/>
      <c r="E53" s="5"/>
      <c r="F53" s="5"/>
      <c r="G53" s="5"/>
      <c r="H53" s="5"/>
      <c r="I53" s="5"/>
    </row>
    <row r="54" spans="2:9" x14ac:dyDescent="0.2">
      <c r="B54" s="4"/>
      <c r="C54" s="5"/>
      <c r="D54" s="5"/>
      <c r="E54" s="5"/>
      <c r="F54" s="5"/>
      <c r="G54" s="5"/>
      <c r="H54" s="5"/>
      <c r="I54" s="5"/>
    </row>
    <row r="55" spans="2:9" x14ac:dyDescent="0.2">
      <c r="B55" s="4"/>
      <c r="C55" s="5"/>
      <c r="D55" s="5"/>
      <c r="E55" s="5"/>
      <c r="F55" s="5"/>
      <c r="G55" s="5"/>
      <c r="H55" s="5"/>
      <c r="I55" s="5"/>
    </row>
    <row r="56" spans="2:9" x14ac:dyDescent="0.2">
      <c r="B56" s="4"/>
      <c r="C56" s="5"/>
      <c r="D56" s="5"/>
      <c r="E56" s="5"/>
      <c r="F56" s="5"/>
      <c r="G56" s="5"/>
      <c r="H56" s="5"/>
      <c r="I56" s="5"/>
    </row>
    <row r="57" spans="2:9" x14ac:dyDescent="0.2">
      <c r="B57" s="4"/>
      <c r="C57" s="5"/>
      <c r="D57" s="5"/>
      <c r="E57" s="5"/>
      <c r="F57" s="5"/>
      <c r="G57" s="5"/>
      <c r="H57" s="5"/>
      <c r="I57" s="5"/>
    </row>
    <row r="58" spans="2:9" x14ac:dyDescent="0.2">
      <c r="B58" s="4"/>
      <c r="C58" s="5"/>
      <c r="D58" s="5"/>
      <c r="E58" s="5"/>
      <c r="F58" s="5"/>
      <c r="G58" s="5"/>
      <c r="H58" s="5"/>
      <c r="I58" s="5"/>
    </row>
    <row r="59" spans="2:9" x14ac:dyDescent="0.2">
      <c r="B59" s="4"/>
      <c r="C59" s="5"/>
      <c r="D59" s="5"/>
      <c r="E59" s="5"/>
      <c r="F59" s="5"/>
      <c r="G59" s="5"/>
      <c r="H59" s="5"/>
      <c r="I59" s="5"/>
    </row>
    <row r="60" spans="2:9" x14ac:dyDescent="0.2">
      <c r="B60" s="4"/>
      <c r="C60" s="5"/>
      <c r="D60" s="5"/>
      <c r="E60" s="5"/>
      <c r="F60" s="5"/>
      <c r="G60" s="5"/>
      <c r="H60" s="5"/>
      <c r="I60" s="5"/>
    </row>
    <row r="61" spans="2:9" x14ac:dyDescent="0.2">
      <c r="B61" s="4"/>
      <c r="C61" s="5"/>
      <c r="D61" s="5"/>
      <c r="E61" s="5"/>
      <c r="F61" s="5"/>
    </row>
    <row r="62" spans="2:9" x14ac:dyDescent="0.2">
      <c r="B62" s="4"/>
      <c r="C62" s="5"/>
      <c r="D62" s="5"/>
      <c r="E62" s="5"/>
      <c r="F62" s="5"/>
    </row>
    <row r="63" spans="2:9" x14ac:dyDescent="0.2">
      <c r="B63" s="4"/>
      <c r="C63" s="5"/>
      <c r="D63" s="5"/>
      <c r="E63" s="5"/>
      <c r="F63" s="5"/>
    </row>
  </sheetData>
  <mergeCells count="13">
    <mergeCell ref="I14:I15"/>
    <mergeCell ref="H14:H15"/>
    <mergeCell ref="G14:G15"/>
    <mergeCell ref="F14:F15"/>
    <mergeCell ref="E14:E15"/>
    <mergeCell ref="A14:A15"/>
    <mergeCell ref="B35:F35"/>
    <mergeCell ref="B1:H1"/>
    <mergeCell ref="B2:G3"/>
    <mergeCell ref="B34:C34"/>
    <mergeCell ref="D14:D15"/>
    <mergeCell ref="C14:C15"/>
    <mergeCell ref="B14:B15"/>
  </mergeCells>
  <phoneticPr fontId="0" type="noConversion"/>
  <dataValidations disablePrompts="1" count="3">
    <dataValidation type="list" allowBlank="1" showInputMessage="1" showErrorMessage="1" sqref="B64:B65462 B2 B4" xr:uid="{00000000-0002-0000-0000-000000000000}">
      <formula1>Kody</formula1>
    </dataValidation>
    <dataValidation type="list" allowBlank="1" showInputMessage="1" showErrorMessage="1" sqref="C33" xr:uid="{00000000-0002-0000-0000-000001000000}">
      <formula1>dop</formula1>
    </dataValidation>
    <dataValidation type="list" allowBlank="1" showInputMessage="1" showErrorMessage="1" sqref="D17:D26" xr:uid="{00000000-0002-0000-0000-000002000000}">
      <formula1>M</formula1>
    </dataValidation>
  </dataValidations>
  <printOptions horizontalCentered="1"/>
  <pageMargins left="0.4" right="0.38" top="0.31496062992125984" bottom="0.45" header="0.19685039370078741" footer="0.27559055118110237"/>
  <pageSetup paperSize="9" scale="75" fitToHeight="0" orientation="landscape" r:id="rId1"/>
  <headerFooter alignWithMargins="0">
    <oddFooter>&amp;CStránka &amp;P z &amp;N</oddFooter>
  </headerFooter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Fitnes 1</vt:lpstr>
      <vt:lpstr>Cenová_nabídka_na_akci___dětské_hřiště</vt:lpstr>
      <vt:lpstr>'Fitnes 1'!Názvy_tisku</vt:lpstr>
      <vt:lpstr>'Fitnes 1'!Oblast_tisku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Veronika Hermachová</cp:lastModifiedBy>
  <cp:lastPrinted>2023-05-10T10:48:32Z</cp:lastPrinted>
  <dcterms:created xsi:type="dcterms:W3CDTF">2002-04-04T00:24:44Z</dcterms:created>
  <dcterms:modified xsi:type="dcterms:W3CDTF">2025-08-07T09:13:41Z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TC010219731029</vt:lpwstr>
  </property>
</Properties>
</file>